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<sst xmlns="http://schemas.openxmlformats.org/spreadsheetml/2006/main" count="175" uniqueCount="94">
  <si>
    <t>工事経歴書（様式第二号の項目に沿った下書き用）</t>
  </si>
  <si>
    <t>建設工事の種類</t>
  </si>
  <si>
    <t>税込・税抜</t>
  </si>
  <si>
    <t>商号</t>
  </si>
  <si>
    <t>事業年度</t>
  </si>
  <si>
    <t>許可業種ごとに1枚つくります。経審を受ける会社は、元請工事を請負代金の大きい順に書き（元請の合計のおおむね7割を超えるまで）、続けて残りの元請工事と下請工事を大きい順に書きます（全体のおおむね7割を超えるまで）。最後に主な未成工事を書きます。</t>
  </si>
  <si>
    <t>完成工事高（決算の数字を入れると、7割を超えた行を判定します）</t>
  </si>
  <si>
    <t>完成工事高の合計（千円）</t>
  </si>
  <si>
    <t>うち元請工事（千円）</t>
  </si>
  <si>
    <t>この業種の金額。様式第三号の直前の事業年度と同じ数字</t>
  </si>
  <si>
    <t>No.</t>
  </si>
  <si>
    <t>注文者</t>
  </si>
  <si>
    <t>元請又は下請の別</t>
  </si>
  <si>
    <t>JVの別</t>
  </si>
  <si>
    <t>工事名</t>
  </si>
  <si>
    <t>工事現場のある都道府県・市区町村</t>
  </si>
  <si>
    <t>配置技術者の氏名</t>
  </si>
  <si>
    <t>主任技術者・監理技術者の別</t>
  </si>
  <si>
    <t>請負代金の額（千円）</t>
  </si>
  <si>
    <t>着工年月</t>
  </si>
  <si>
    <t>完成年月</t>
  </si>
  <si>
    <t>全体の累計</t>
  </si>
  <si>
    <t>元請の累計</t>
  </si>
  <si>
    <t>判定</t>
  </si>
  <si>
    <t>書いた工事の小計（件数・金額・うち元請）</t>
  </si>
  <si>
    <t>未成工事（決算日の時点で終わっていない主な工事）</t>
  </si>
  <si>
    <t>完成予定年月</t>
  </si>
  <si>
    <t>軽微な工事（500万円未満。建築一式工事は1,500万円未満）は、7割に届く前でも10件を超えて書く必要はありません（元請の段で書いた軽微な工事も数に入ります）。経審を受けない会社は、主な完成工事と主な未成工事を請負代金の大きい順に書けば足ります。注文者・工事名から個人の名前が分からないように書きます（例：「個人（施主）」「A邸」）。様式の最終ページの「合計」の欄は、書いた工事の足し算ではなく、その業種の直前1年間の完成工事の総合計で、様式第三号の金額と一致します（高知県の記入例の注記）。上の「完成工事高の合計」と同じ数字です。</t>
  </si>
  <si>
    <t>内装仕上工事</t>
  </si>
  <si>
    <t>税抜</t>
  </si>
  <si>
    <t>株式会社サンプル工務</t>
  </si>
  <si>
    <t>2025年7月1日〜2026年6月30日</t>
  </si>
  <si>
    <t>〇〇商事株式会社</t>
  </si>
  <si>
    <t>元請</t>
  </si>
  <si>
    <t>本社事務所内装改修工事</t>
  </si>
  <si>
    <t>東京都サンプル区</t>
  </si>
  <si>
    <t>山田 太郎</t>
  </si>
  <si>
    <t>主任</t>
  </si>
  <si>
    <t>2025年8月</t>
  </si>
  <si>
    <t>2025年10月</t>
  </si>
  <si>
    <t>個人（施主）</t>
  </si>
  <si>
    <t>住宅内装改修工事</t>
  </si>
  <si>
    <t>東京都〇〇市</t>
  </si>
  <si>
    <t>2025年11月</t>
  </si>
  <si>
    <t>株式会社〇〇不動産</t>
  </si>
  <si>
    <t>〇〇マンション共用部内装改修工事</t>
  </si>
  <si>
    <t>神奈川県〇〇市</t>
  </si>
  <si>
    <t>佐藤 一郎</t>
  </si>
  <si>
    <t>2025年12月</t>
  </si>
  <si>
    <t>2026年2月</t>
  </si>
  <si>
    <t>医療法人〇〇会</t>
  </si>
  <si>
    <t>〇〇クリニック内装工事</t>
  </si>
  <si>
    <t>2025年7月</t>
  </si>
  <si>
    <t>株式会社〇〇ホテル</t>
  </si>
  <si>
    <t>客室内装改修工事（2階）</t>
  </si>
  <si>
    <t>東京都〇〇区</t>
  </si>
  <si>
    <t>2026年4月</t>
  </si>
  <si>
    <t>2026年5月</t>
  </si>
  <si>
    <t>株式会社〇〇建設</t>
  </si>
  <si>
    <t>下請</t>
  </si>
  <si>
    <t>〇〇ビル新築工事の内 内装工事</t>
  </si>
  <si>
    <t>〇〇倉庫改修工事の内 内装工事</t>
  </si>
  <si>
    <t>埼玉県〇〇市</t>
  </si>
  <si>
    <t>2025年9月</t>
  </si>
  <si>
    <t>2026年1月</t>
  </si>
  <si>
    <t>〇〇建設工業株式会社</t>
  </si>
  <si>
    <t>〇〇学校改修工事の内 内装工事</t>
  </si>
  <si>
    <t>千葉県〇〇市</t>
  </si>
  <si>
    <t>2026年3月</t>
  </si>
  <si>
    <t>〇〇病院増築工事の内 内装工事</t>
  </si>
  <si>
    <t>2026年11月</t>
  </si>
  <si>
    <t>工事経歴書（様式第二号）7割の自動判定つき</t>
  </si>
  <si>
    <t>配布元</t>
  </si>
  <si>
    <t>許可フクロウ（FUKULO／合同会社商陣） https://kyoka.fukulo.com/templates/</t>
  </si>
  <si>
    <t>シート構成</t>
  </si>
  <si>
    <t>「記入用」（空欄）・「記入例」（書き方の見本）・「説明」の3枚です。</t>
  </si>
  <si>
    <t>使い方</t>
  </si>
  <si>
    <t>「記入用」の上に、建設工事の種類（業種）・税込か税抜か・事業年度と、決算の完成工事高（その業種）とうち元請工事の金額を千円で入れます。工事の行は、元請工事を請負代金の大きい順に書き、7割を超えたら続けて残りの元請工事と下請工事を大きい順に書きます。最後に下の表へ主な未成工事を書きます。</t>
  </si>
  <si>
    <t>判定の付け方</t>
  </si>
  <si>
    <t>「全体の累計」は、上から足した請負代金÷完成工事高の合計。「元請の累計」は、元請の行だけを足した金額÷元請完成工事高。はじめて7割を超えた行に「元請の7割を超えた行」「全体の7割を超えた行」と出ます。それ以外で500万円未満の行には「軽微な工事（500万円未満）」と出ます（建築一式工事は1,500万円未満が軽微なので、目印は参考にしてください）。</t>
  </si>
  <si>
    <t>自社に合わせて直すなら</t>
  </si>
  <si>
    <t>提出用は、窓口が配る様式第二号に写します（このファイルは下書き用です）。PC・法面処理・鋼橋上部の欄（土木一式・とび土工コンクリート・鋼構造物の業種）が要る会社は、請負代金の右に列を足してください。</t>
  </si>
  <si>
    <t>気をつけること</t>
  </si>
  <si>
    <t>累計・判定の欄には数式が入っています。上書きしないでください。業種ごとに1枚作るので、シートをコピーして業種名を変えて使います。合計は様式第三号（工事施工金額）の直前の事業年度の数字と合わせます。</t>
  </si>
  <si>
    <t>この様式について</t>
  </si>
  <si>
    <t>建設業法施行規則 別記様式第二号の欄と記載要領（3の(1)①②③・4〜9）に沿って作りました。7割の判定は、国土交通省「工事経歴書（第2号様式）の記載フロー」の順に合わせています。</t>
  </si>
  <si>
    <t>ご利用にあたっての注意</t>
  </si>
  <si>
    <t>無料でお使いいただけます。社内での利用・改変・印刷は自由です。この様式そのものの再配布・販売はご遠慮ください。記入例の会社名・人名・工事名・金額・日付・点数はすべて架空です。役所に出す書類は、提出先の窓口が配る最新の様式で作ってください。記載内容の正確さは利用者の責任でお確かめください。</t>
  </si>
  <si>
    <t>関係する法令等</t>
  </si>
  <si>
    <t>建設業法 第6条第1項第1号・第11条第2項。建設業法施行規則 別記様式第二号 記載要領・第19条の8（経審の添付書類）。確かめた資料：e-Gov 法令検索の様式第二号（記載要領）、国土交通省「工事経歴書（第2号様式）の記載フロー・記載例」、高知県「工事経歴書の記載例」（合計の欄は業種ごとの直前1年間の総合計）。</t>
  </si>
  <si>
    <t>更新日</t>
  </si>
  <si>
    <t>2026年10月18日</t>
  </si>
  <si>
    <t>許可フクロウについて</t>
  </si>
  <si>
    <t>建設業許可の申請・更新・決算変更届・経審の書類を、記入例つきの無料Excelと解説でまとめた専門サイトです。 https://kyoka.fukulo.com/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</si>
</sst>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b/>
      <sz val="16"/>
    </font>
    <font>
      <b/>
      <sz val="10"/>
    </font>
    <font>
      <sz val="10"/>
    </font>
    <font>
      <color rgb="FF4B5563"/>
      <sz val="9"/>
    </font>
    <font>
      <b/>
      <sz val="12"/>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0" borderId="0" xfId="0" applyFont="1" applyAlignment="1">
      <alignment vertical="center"/>
    </xf>
    <xf numFmtId="0" fontId="6" fillId="4" borderId="1" xfId="0" applyFont="1" applyFill="1" applyBorder="1" applyAlignment="1">
      <alignment horizontal="center"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right" vertical="center"/>
    </xf>
    <xf numFmtId="9" fontId="3" fillId="0" borderId="1" xfId="0" applyNumberFormat="1" applyFont="1" applyBorder="1" applyAlignment="1">
      <alignment horizontal="center" vertical="center"/>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workbookViewId="0" showGridLines="0"/>
  </sheetViews>
  <sheetFormatPr defaultRowHeight="15" outlineLevelRow="0" outlineLevelCol="0" x14ac:dyDescent="55"/>
  <cols>
    <col min="1" max="1" width="5" customWidth="1"/>
    <col min="2" max="2" width="18" customWidth="1"/>
    <col min="4" max="4" width="6" customWidth="1"/>
    <col min="5" max="5" width="26" customWidth="1"/>
    <col min="6" max="6" width="16" customWidth="1"/>
    <col min="7" max="7" width="12" customWidth="1"/>
    <col min="8" max="8" width="10" customWidth="1"/>
    <col min="9" max="9" width="12" customWidth="1"/>
    <col min="10" max="11" width="10" customWidth="1"/>
    <col min="14" max="14" width="18" customWidth="1"/>
  </cols>
  <sheetData>
    <row r="1" ht="28" customHeight="1" spans="1:14" x14ac:dyDescent="0.25">
      <c r="A1" s="1" t="s">
        <v>0</v>
      </c>
      <c r="B1" s="1"/>
      <c r="C1" s="1"/>
      <c r="D1" s="1"/>
      <c r="E1" s="1"/>
      <c r="F1" s="1"/>
      <c r="G1" s="1"/>
      <c r="H1" s="1"/>
      <c r="I1" s="1"/>
      <c r="J1" s="1"/>
      <c r="K1" s="1"/>
      <c r="L1" s="1"/>
      <c r="M1" s="1"/>
      <c r="N1" s="1"/>
    </row>
    <row r="2" ht="20" customHeight="1" spans="1:14" x14ac:dyDescent="0.25">
      <c r="A2" s="2" t="s">
        <v>1</v>
      </c>
      <c r="B2" s="3"/>
      <c r="C2" s="3"/>
      <c r="D2" s="3"/>
      <c r="E2" s="3"/>
      <c r="F2" s="3"/>
      <c r="G2" s="3"/>
      <c r="H2" s="2" t="s">
        <v>2</v>
      </c>
      <c r="I2" s="3"/>
      <c r="J2" s="3"/>
      <c r="K2" s="3"/>
      <c r="L2" s="3"/>
      <c r="M2" s="3"/>
      <c r="N2" s="3"/>
    </row>
    <row r="3" ht="20" customHeight="1" spans="1:14" x14ac:dyDescent="0.25">
      <c r="A3" s="2" t="s">
        <v>3</v>
      </c>
      <c r="B3" s="3"/>
      <c r="C3" s="3"/>
      <c r="D3" s="3"/>
      <c r="E3" s="3"/>
      <c r="F3" s="3"/>
      <c r="G3" s="3"/>
      <c r="H3" s="2" t="s">
        <v>4</v>
      </c>
      <c r="I3" s="3"/>
      <c r="J3" s="3"/>
      <c r="K3" s="3"/>
      <c r="L3" s="3"/>
      <c r="M3" s="3"/>
      <c r="N3" s="3"/>
    </row>
    <row r="4" ht="20" customHeight="1" spans="1:14" x14ac:dyDescent="0.25">
      <c r="A4" s="4" t="s">
        <v>5</v>
      </c>
      <c r="B4" s="4"/>
      <c r="C4" s="4"/>
      <c r="D4" s="4"/>
      <c r="E4" s="4"/>
      <c r="F4" s="4"/>
      <c r="G4" s="4"/>
      <c r="H4" s="4"/>
      <c r="I4" s="4"/>
      <c r="J4" s="4"/>
      <c r="K4" s="4"/>
      <c r="L4" s="4"/>
      <c r="M4" s="4"/>
      <c r="N4" s="4"/>
    </row>
    <row r="5" ht="20" customHeight="1" spans="1:14" x14ac:dyDescent="0.25">
      <c r="A5" s="5" t="s">
        <v>6</v>
      </c>
      <c r="B5" s="5"/>
      <c r="C5" s="5"/>
      <c r="D5" s="5"/>
      <c r="E5" s="5"/>
      <c r="F5" s="5"/>
      <c r="G5" s="5"/>
      <c r="H5" s="5"/>
      <c r="I5" s="5"/>
      <c r="J5" s="5"/>
      <c r="K5" s="5"/>
      <c r="L5" s="5"/>
      <c r="M5" s="5"/>
      <c r="N5" s="5"/>
    </row>
    <row r="6" ht="20" customHeight="1" spans="1:14" x14ac:dyDescent="0.25">
      <c r="A6" s="2" t="s">
        <v>7</v>
      </c>
      <c r="B6" s="2"/>
      <c r="C6" s="2"/>
      <c r="D6" s="2"/>
      <c r="E6" s="3"/>
      <c r="F6" s="3"/>
      <c r="G6" s="2" t="s">
        <v>8</v>
      </c>
      <c r="H6" s="2"/>
      <c r="I6" s="2"/>
      <c r="J6" s="3"/>
      <c r="K6" s="3"/>
      <c r="L6" s="4" t="s">
        <v>9</v>
      </c>
      <c r="M6" s="4"/>
      <c r="N6" s="4"/>
    </row>
    <row r="7" ht="20" customHeight="1" x14ac:dyDescent="0.25"/>
    <row r="8" ht="20" customHeight="1" spans="1:14" x14ac:dyDescent="0.25">
      <c r="A8" s="6" t="s">
        <v>10</v>
      </c>
      <c r="B8" s="6" t="s">
        <v>11</v>
      </c>
      <c r="C8" s="6" t="s">
        <v>12</v>
      </c>
      <c r="D8" s="6" t="s">
        <v>13</v>
      </c>
      <c r="E8" s="6" t="s">
        <v>14</v>
      </c>
      <c r="F8" s="6" t="s">
        <v>15</v>
      </c>
      <c r="G8" s="6" t="s">
        <v>16</v>
      </c>
      <c r="H8" s="6" t="s">
        <v>17</v>
      </c>
      <c r="I8" s="6" t="s">
        <v>18</v>
      </c>
      <c r="J8" s="6" t="s">
        <v>19</v>
      </c>
      <c r="K8" s="6" t="s">
        <v>20</v>
      </c>
      <c r="L8" s="6" t="s">
        <v>21</v>
      </c>
      <c r="M8" s="6" t="s">
        <v>22</v>
      </c>
      <c r="N8" s="6" t="s">
        <v>23</v>
      </c>
    </row>
    <row r="9" ht="20" customHeight="1" spans="1:14" x14ac:dyDescent="0.25">
      <c r="A9" s="7">
        <v>1</v>
      </c>
      <c r="B9" s="3"/>
      <c r="C9" s="3"/>
      <c r="D9" s="3"/>
      <c r="E9" s="3"/>
      <c r="F9" s="3"/>
      <c r="G9" s="3"/>
      <c r="H9" s="3"/>
      <c r="I9" s="8"/>
      <c r="J9" s="3"/>
      <c r="K9" s="3"/>
      <c r="L9" s="9">
        <f>IF(OR(I9="",$E$6=""),"",SUM($I$9:I9)/$E$6)</f>
      </c>
      <c r="M9" s="9">
        <f>IF(OR(I9="",$J$6="",C9&lt;&gt;"元請"),"",SUMIF($C$9:C9,"元請",$I$9:I9)/$J$6)</f>
      </c>
      <c r="N9" s="10">
        <f>IF(I9="","",IF(AND(M9&lt;&gt;"",N(M9)&gt;0.7,MAX($M$8:M8)&lt;=0.7),"元請の7割を超えた行",IF(AND(N(L9)&gt;0.7,MAX($L$8:L8)&lt;=0.7),"全体の7割を超えた行",IF(I9&lt;5000,"軽微な工事（500万円未満）",""))))</f>
      </c>
    </row>
    <row r="10" ht="20" customHeight="1" spans="1:14" x14ac:dyDescent="0.25">
      <c r="A10" s="7">
        <v>2</v>
      </c>
      <c r="B10" s="3"/>
      <c r="C10" s="3"/>
      <c r="D10" s="3"/>
      <c r="E10" s="3"/>
      <c r="F10" s="3"/>
      <c r="G10" s="3"/>
      <c r="H10" s="3"/>
      <c r="I10" s="8"/>
      <c r="J10" s="3"/>
      <c r="K10" s="3"/>
      <c r="L10" s="9">
        <f>IF(OR(I10="",$E$6=""),"",SUM($I$9:I10)/$E$6)</f>
      </c>
      <c r="M10" s="9">
        <f>IF(OR(I10="",$J$6="",C10&lt;&gt;"元請"),"",SUMIF($C$9:C10,"元請",$I$9:I10)/$J$6)</f>
      </c>
      <c r="N10" s="10">
        <f>IF(I10="","",IF(AND(M10&lt;&gt;"",N(M10)&gt;0.7,MAX($M$8:M9)&lt;=0.7),"元請の7割を超えた行",IF(AND(N(L10)&gt;0.7,MAX($L$8:L9)&lt;=0.7),"全体の7割を超えた行",IF(I10&lt;5000,"軽微な工事（500万円未満）",""))))</f>
      </c>
    </row>
    <row r="11" ht="20" customHeight="1" spans="1:14" x14ac:dyDescent="0.25">
      <c r="A11" s="7">
        <v>3</v>
      </c>
      <c r="B11" s="3"/>
      <c r="C11" s="3"/>
      <c r="D11" s="3"/>
      <c r="E11" s="3"/>
      <c r="F11" s="3"/>
      <c r="G11" s="3"/>
      <c r="H11" s="3"/>
      <c r="I11" s="8"/>
      <c r="J11" s="3"/>
      <c r="K11" s="3"/>
      <c r="L11" s="9">
        <f>IF(OR(I11="",$E$6=""),"",SUM($I$9:I11)/$E$6)</f>
      </c>
      <c r="M11" s="9">
        <f>IF(OR(I11="",$J$6="",C11&lt;&gt;"元請"),"",SUMIF($C$9:C11,"元請",$I$9:I11)/$J$6)</f>
      </c>
      <c r="N11" s="10">
        <f>IF(I11="","",IF(AND(M11&lt;&gt;"",N(M11)&gt;0.7,MAX($M$8:M10)&lt;=0.7),"元請の7割を超えた行",IF(AND(N(L11)&gt;0.7,MAX($L$8:L10)&lt;=0.7),"全体の7割を超えた行",IF(I11&lt;5000,"軽微な工事（500万円未満）",""))))</f>
      </c>
    </row>
    <row r="12" ht="20" customHeight="1" spans="1:14" x14ac:dyDescent="0.25">
      <c r="A12" s="7">
        <v>4</v>
      </c>
      <c r="B12" s="3"/>
      <c r="C12" s="3"/>
      <c r="D12" s="3"/>
      <c r="E12" s="3"/>
      <c r="F12" s="3"/>
      <c r="G12" s="3"/>
      <c r="H12" s="3"/>
      <c r="I12" s="8"/>
      <c r="J12" s="3"/>
      <c r="K12" s="3"/>
      <c r="L12" s="9">
        <f>IF(OR(I12="",$E$6=""),"",SUM($I$9:I12)/$E$6)</f>
      </c>
      <c r="M12" s="9">
        <f>IF(OR(I12="",$J$6="",C12&lt;&gt;"元請"),"",SUMIF($C$9:C12,"元請",$I$9:I12)/$J$6)</f>
      </c>
      <c r="N12" s="10">
        <f>IF(I12="","",IF(AND(M12&lt;&gt;"",N(M12)&gt;0.7,MAX($M$8:M11)&lt;=0.7),"元請の7割を超えた行",IF(AND(N(L12)&gt;0.7,MAX($L$8:L11)&lt;=0.7),"全体の7割を超えた行",IF(I12&lt;5000,"軽微な工事（500万円未満）",""))))</f>
      </c>
    </row>
    <row r="13" ht="20" customHeight="1" spans="1:14" x14ac:dyDescent="0.25">
      <c r="A13" s="7">
        <v>5</v>
      </c>
      <c r="B13" s="3"/>
      <c r="C13" s="3"/>
      <c r="D13" s="3"/>
      <c r="E13" s="3"/>
      <c r="F13" s="3"/>
      <c r="G13" s="3"/>
      <c r="H13" s="3"/>
      <c r="I13" s="8"/>
      <c r="J13" s="3"/>
      <c r="K13" s="3"/>
      <c r="L13" s="9">
        <f>IF(OR(I13="",$E$6=""),"",SUM($I$9:I13)/$E$6)</f>
      </c>
      <c r="M13" s="9">
        <f>IF(OR(I13="",$J$6="",C13&lt;&gt;"元請"),"",SUMIF($C$9:C13,"元請",$I$9:I13)/$J$6)</f>
      </c>
      <c r="N13" s="10">
        <f>IF(I13="","",IF(AND(M13&lt;&gt;"",N(M13)&gt;0.7,MAX($M$8:M12)&lt;=0.7),"元請の7割を超えた行",IF(AND(N(L13)&gt;0.7,MAX($L$8:L12)&lt;=0.7),"全体の7割を超えた行",IF(I13&lt;5000,"軽微な工事（500万円未満）",""))))</f>
      </c>
    </row>
    <row r="14" ht="20" customHeight="1" spans="1:14" x14ac:dyDescent="0.25">
      <c r="A14" s="7">
        <v>6</v>
      </c>
      <c r="B14" s="3"/>
      <c r="C14" s="3"/>
      <c r="D14" s="3"/>
      <c r="E14" s="3"/>
      <c r="F14" s="3"/>
      <c r="G14" s="3"/>
      <c r="H14" s="3"/>
      <c r="I14" s="8"/>
      <c r="J14" s="3"/>
      <c r="K14" s="3"/>
      <c r="L14" s="9">
        <f>IF(OR(I14="",$E$6=""),"",SUM($I$9:I14)/$E$6)</f>
      </c>
      <c r="M14" s="9">
        <f>IF(OR(I14="",$J$6="",C14&lt;&gt;"元請"),"",SUMIF($C$9:C14,"元請",$I$9:I14)/$J$6)</f>
      </c>
      <c r="N14" s="10">
        <f>IF(I14="","",IF(AND(M14&lt;&gt;"",N(M14)&gt;0.7,MAX($M$8:M13)&lt;=0.7),"元請の7割を超えた行",IF(AND(N(L14)&gt;0.7,MAX($L$8:L13)&lt;=0.7),"全体の7割を超えた行",IF(I14&lt;5000,"軽微な工事（500万円未満）",""))))</f>
      </c>
    </row>
    <row r="15" ht="20" customHeight="1" spans="1:14" x14ac:dyDescent="0.25">
      <c r="A15" s="7">
        <v>7</v>
      </c>
      <c r="B15" s="3"/>
      <c r="C15" s="3"/>
      <c r="D15" s="3"/>
      <c r="E15" s="3"/>
      <c r="F15" s="3"/>
      <c r="G15" s="3"/>
      <c r="H15" s="3"/>
      <c r="I15" s="8"/>
      <c r="J15" s="3"/>
      <c r="K15" s="3"/>
      <c r="L15" s="9">
        <f>IF(OR(I15="",$E$6=""),"",SUM($I$9:I15)/$E$6)</f>
      </c>
      <c r="M15" s="9">
        <f>IF(OR(I15="",$J$6="",C15&lt;&gt;"元請"),"",SUMIF($C$9:C15,"元請",$I$9:I15)/$J$6)</f>
      </c>
      <c r="N15" s="10">
        <f>IF(I15="","",IF(AND(M15&lt;&gt;"",N(M15)&gt;0.7,MAX($M$8:M14)&lt;=0.7),"元請の7割を超えた行",IF(AND(N(L15)&gt;0.7,MAX($L$8:L14)&lt;=0.7),"全体の7割を超えた行",IF(I15&lt;5000,"軽微な工事（500万円未満）",""))))</f>
      </c>
    </row>
    <row r="16" ht="20" customHeight="1" spans="1:14" x14ac:dyDescent="0.25">
      <c r="A16" s="7">
        <v>8</v>
      </c>
      <c r="B16" s="3"/>
      <c r="C16" s="3"/>
      <c r="D16" s="3"/>
      <c r="E16" s="3"/>
      <c r="F16" s="3"/>
      <c r="G16" s="3"/>
      <c r="H16" s="3"/>
      <c r="I16" s="8"/>
      <c r="J16" s="3"/>
      <c r="K16" s="3"/>
      <c r="L16" s="9">
        <f>IF(OR(I16="",$E$6=""),"",SUM($I$9:I16)/$E$6)</f>
      </c>
      <c r="M16" s="9">
        <f>IF(OR(I16="",$J$6="",C16&lt;&gt;"元請"),"",SUMIF($C$9:C16,"元請",$I$9:I16)/$J$6)</f>
      </c>
      <c r="N16" s="10">
        <f>IF(I16="","",IF(AND(M16&lt;&gt;"",N(M16)&gt;0.7,MAX($M$8:M15)&lt;=0.7),"元請の7割を超えた行",IF(AND(N(L16)&gt;0.7,MAX($L$8:L15)&lt;=0.7),"全体の7割を超えた行",IF(I16&lt;5000,"軽微な工事（500万円未満）",""))))</f>
      </c>
    </row>
    <row r="17" ht="20" customHeight="1" spans="1:14" x14ac:dyDescent="0.25">
      <c r="A17" s="7">
        <v>9</v>
      </c>
      <c r="B17" s="3"/>
      <c r="C17" s="3"/>
      <c r="D17" s="3"/>
      <c r="E17" s="3"/>
      <c r="F17" s="3"/>
      <c r="G17" s="3"/>
      <c r="H17" s="3"/>
      <c r="I17" s="8"/>
      <c r="J17" s="3"/>
      <c r="K17" s="3"/>
      <c r="L17" s="9">
        <f>IF(OR(I17="",$E$6=""),"",SUM($I$9:I17)/$E$6)</f>
      </c>
      <c r="M17" s="9">
        <f>IF(OR(I17="",$J$6="",C17&lt;&gt;"元請"),"",SUMIF($C$9:C17,"元請",$I$9:I17)/$J$6)</f>
      </c>
      <c r="N17" s="10">
        <f>IF(I17="","",IF(AND(M17&lt;&gt;"",N(M17)&gt;0.7,MAX($M$8:M16)&lt;=0.7),"元請の7割を超えた行",IF(AND(N(L17)&gt;0.7,MAX($L$8:L16)&lt;=0.7),"全体の7割を超えた行",IF(I17&lt;5000,"軽微な工事（500万円未満）",""))))</f>
      </c>
    </row>
    <row r="18" ht="20" customHeight="1" spans="1:14" x14ac:dyDescent="0.25">
      <c r="A18" s="7">
        <v>10</v>
      </c>
      <c r="B18" s="3"/>
      <c r="C18" s="3"/>
      <c r="D18" s="3"/>
      <c r="E18" s="3"/>
      <c r="F18" s="3"/>
      <c r="G18" s="3"/>
      <c r="H18" s="3"/>
      <c r="I18" s="8"/>
      <c r="J18" s="3"/>
      <c r="K18" s="3"/>
      <c r="L18" s="9">
        <f>IF(OR(I18="",$E$6=""),"",SUM($I$9:I18)/$E$6)</f>
      </c>
      <c r="M18" s="9">
        <f>IF(OR(I18="",$J$6="",C18&lt;&gt;"元請"),"",SUMIF($C$9:C18,"元請",$I$9:I18)/$J$6)</f>
      </c>
      <c r="N18" s="10">
        <f>IF(I18="","",IF(AND(M18&lt;&gt;"",N(M18)&gt;0.7,MAX($M$8:M17)&lt;=0.7),"元請の7割を超えた行",IF(AND(N(L18)&gt;0.7,MAX($L$8:L17)&lt;=0.7),"全体の7割を超えた行",IF(I18&lt;5000,"軽微な工事（500万円未満）",""))))</f>
      </c>
    </row>
    <row r="19" ht="20" customHeight="1" spans="1:14" x14ac:dyDescent="0.25">
      <c r="A19" s="7">
        <v>11</v>
      </c>
      <c r="B19" s="3"/>
      <c r="C19" s="3"/>
      <c r="D19" s="3"/>
      <c r="E19" s="3"/>
      <c r="F19" s="3"/>
      <c r="G19" s="3"/>
      <c r="H19" s="3"/>
      <c r="I19" s="8"/>
      <c r="J19" s="3"/>
      <c r="K19" s="3"/>
      <c r="L19" s="9">
        <f>IF(OR(I19="",$E$6=""),"",SUM($I$9:I19)/$E$6)</f>
      </c>
      <c r="M19" s="9">
        <f>IF(OR(I19="",$J$6="",C19&lt;&gt;"元請"),"",SUMIF($C$9:C19,"元請",$I$9:I19)/$J$6)</f>
      </c>
      <c r="N19" s="10">
        <f>IF(I19="","",IF(AND(M19&lt;&gt;"",N(M19)&gt;0.7,MAX($M$8:M18)&lt;=0.7),"元請の7割を超えた行",IF(AND(N(L19)&gt;0.7,MAX($L$8:L18)&lt;=0.7),"全体の7割を超えた行",IF(I19&lt;5000,"軽微な工事（500万円未満）",""))))</f>
      </c>
    </row>
    <row r="20" ht="20" customHeight="1" spans="1:14" x14ac:dyDescent="0.25">
      <c r="A20" s="7">
        <v>12</v>
      </c>
      <c r="B20" s="3"/>
      <c r="C20" s="3"/>
      <c r="D20" s="3"/>
      <c r="E20" s="3"/>
      <c r="F20" s="3"/>
      <c r="G20" s="3"/>
      <c r="H20" s="3"/>
      <c r="I20" s="8"/>
      <c r="J20" s="3"/>
      <c r="K20" s="3"/>
      <c r="L20" s="9">
        <f>IF(OR(I20="",$E$6=""),"",SUM($I$9:I20)/$E$6)</f>
      </c>
      <c r="M20" s="9">
        <f>IF(OR(I20="",$J$6="",C20&lt;&gt;"元請"),"",SUMIF($C$9:C20,"元請",$I$9:I20)/$J$6)</f>
      </c>
      <c r="N20" s="10">
        <f>IF(I20="","",IF(AND(M20&lt;&gt;"",N(M20)&gt;0.7,MAX($M$8:M19)&lt;=0.7),"元請の7割を超えた行",IF(AND(N(L20)&gt;0.7,MAX($L$8:L19)&lt;=0.7),"全体の7割を超えた行",IF(I20&lt;5000,"軽微な工事（500万円未満）",""))))</f>
      </c>
    </row>
    <row r="21" ht="20" customHeight="1" spans="1:14" x14ac:dyDescent="0.25">
      <c r="A21" s="7">
        <v>13</v>
      </c>
      <c r="B21" s="3"/>
      <c r="C21" s="3"/>
      <c r="D21" s="3"/>
      <c r="E21" s="3"/>
      <c r="F21" s="3"/>
      <c r="G21" s="3"/>
      <c r="H21" s="3"/>
      <c r="I21" s="8"/>
      <c r="J21" s="3"/>
      <c r="K21" s="3"/>
      <c r="L21" s="9">
        <f>IF(OR(I21="",$E$6=""),"",SUM($I$9:I21)/$E$6)</f>
      </c>
      <c r="M21" s="9">
        <f>IF(OR(I21="",$J$6="",C21&lt;&gt;"元請"),"",SUMIF($C$9:C21,"元請",$I$9:I21)/$J$6)</f>
      </c>
      <c r="N21" s="10">
        <f>IF(I21="","",IF(AND(M21&lt;&gt;"",N(M21)&gt;0.7,MAX($M$8:M20)&lt;=0.7),"元請の7割を超えた行",IF(AND(N(L21)&gt;0.7,MAX($L$8:L20)&lt;=0.7),"全体の7割を超えた行",IF(I21&lt;5000,"軽微な工事（500万円未満）",""))))</f>
      </c>
    </row>
    <row r="22" ht="20" customHeight="1" spans="1:14" x14ac:dyDescent="0.25">
      <c r="A22" s="7">
        <v>14</v>
      </c>
      <c r="B22" s="3"/>
      <c r="C22" s="3"/>
      <c r="D22" s="3"/>
      <c r="E22" s="3"/>
      <c r="F22" s="3"/>
      <c r="G22" s="3"/>
      <c r="H22" s="3"/>
      <c r="I22" s="8"/>
      <c r="J22" s="3"/>
      <c r="K22" s="3"/>
      <c r="L22" s="9">
        <f>IF(OR(I22="",$E$6=""),"",SUM($I$9:I22)/$E$6)</f>
      </c>
      <c r="M22" s="9">
        <f>IF(OR(I22="",$J$6="",C22&lt;&gt;"元請"),"",SUMIF($C$9:C22,"元請",$I$9:I22)/$J$6)</f>
      </c>
      <c r="N22" s="10">
        <f>IF(I22="","",IF(AND(M22&lt;&gt;"",N(M22)&gt;0.7,MAX($M$8:M21)&lt;=0.7),"元請の7割を超えた行",IF(AND(N(L22)&gt;0.7,MAX($L$8:L21)&lt;=0.7),"全体の7割を超えた行",IF(I22&lt;5000,"軽微な工事（500万円未満）",""))))</f>
      </c>
    </row>
    <row r="23" ht="20" customHeight="1" spans="1:14" x14ac:dyDescent="0.25">
      <c r="A23" s="7">
        <v>15</v>
      </c>
      <c r="B23" s="3"/>
      <c r="C23" s="3"/>
      <c r="D23" s="3"/>
      <c r="E23" s="3"/>
      <c r="F23" s="3"/>
      <c r="G23" s="3"/>
      <c r="H23" s="3"/>
      <c r="I23" s="8"/>
      <c r="J23" s="3"/>
      <c r="K23" s="3"/>
      <c r="L23" s="9">
        <f>IF(OR(I23="",$E$6=""),"",SUM($I$9:I23)/$E$6)</f>
      </c>
      <c r="M23" s="9">
        <f>IF(OR(I23="",$J$6="",C23&lt;&gt;"元請"),"",SUMIF($C$9:C23,"元請",$I$9:I23)/$J$6)</f>
      </c>
      <c r="N23" s="10">
        <f>IF(I23="","",IF(AND(M23&lt;&gt;"",N(M23)&gt;0.7,MAX($M$8:M22)&lt;=0.7),"元請の7割を超えた行",IF(AND(N(L23)&gt;0.7,MAX($L$8:L22)&lt;=0.7),"全体の7割を超えた行",IF(I23&lt;5000,"軽微な工事（500万円未満）",""))))</f>
      </c>
    </row>
    <row r="24" ht="20" customHeight="1" spans="1:14" x14ac:dyDescent="0.25">
      <c r="A24" s="7">
        <v>16</v>
      </c>
      <c r="B24" s="3"/>
      <c r="C24" s="3"/>
      <c r="D24" s="3"/>
      <c r="E24" s="3"/>
      <c r="F24" s="3"/>
      <c r="G24" s="3"/>
      <c r="H24" s="3"/>
      <c r="I24" s="8"/>
      <c r="J24" s="3"/>
      <c r="K24" s="3"/>
      <c r="L24" s="9">
        <f>IF(OR(I24="",$E$6=""),"",SUM($I$9:I24)/$E$6)</f>
      </c>
      <c r="M24" s="9">
        <f>IF(OR(I24="",$J$6="",C24&lt;&gt;"元請"),"",SUMIF($C$9:C24,"元請",$I$9:I24)/$J$6)</f>
      </c>
      <c r="N24" s="10">
        <f>IF(I24="","",IF(AND(M24&lt;&gt;"",N(M24)&gt;0.7,MAX($M$8:M23)&lt;=0.7),"元請の7割を超えた行",IF(AND(N(L24)&gt;0.7,MAX($L$8:L23)&lt;=0.7),"全体の7割を超えた行",IF(I24&lt;5000,"軽微な工事（500万円未満）",""))))</f>
      </c>
    </row>
    <row r="25" ht="20" customHeight="1" spans="7:13" x14ac:dyDescent="0.25">
      <c r="G25" s="2" t="s">
        <v>24</v>
      </c>
      <c r="H25" s="2"/>
      <c r="I25" s="8">
        <f>SUM(I9:I24)</f>
        <v>0</v>
      </c>
      <c r="J25" s="10" t="str">
        <f>COUNT(I9:I24)&amp;"件"</f>
        <v>0件</v>
      </c>
      <c r="K25" s="10" t="str">
        <f>"うち元請 "&amp;TEXT(SUMIF(C9:C24,"元請",I9:I24),"#,##0")</f>
        <v>うち元請 0</v>
      </c>
      <c r="L25" s="10"/>
      <c r="M25" s="10"/>
    </row>
    <row r="26" ht="20" customHeight="1" x14ac:dyDescent="0.25"/>
    <row r="27" ht="20" customHeight="1" spans="1:14" x14ac:dyDescent="0.25">
      <c r="A27" s="5" t="s">
        <v>25</v>
      </c>
      <c r="B27" s="5"/>
      <c r="C27" s="5"/>
      <c r="D27" s="5"/>
      <c r="E27" s="5"/>
      <c r="F27" s="5"/>
      <c r="G27" s="5"/>
      <c r="H27" s="5"/>
      <c r="I27" s="5"/>
      <c r="J27" s="5"/>
      <c r="K27" s="5"/>
      <c r="L27" s="5"/>
      <c r="M27" s="5"/>
      <c r="N27" s="5"/>
    </row>
    <row r="28" ht="20" customHeight="1" spans="1:11" x14ac:dyDescent="0.25">
      <c r="A28" s="6" t="s">
        <v>10</v>
      </c>
      <c r="B28" s="6" t="s">
        <v>11</v>
      </c>
      <c r="C28" s="6" t="s">
        <v>12</v>
      </c>
      <c r="D28" s="6" t="s">
        <v>13</v>
      </c>
      <c r="E28" s="6" t="s">
        <v>14</v>
      </c>
      <c r="F28" s="6" t="s">
        <v>15</v>
      </c>
      <c r="G28" s="6" t="s">
        <v>16</v>
      </c>
      <c r="H28" s="6" t="s">
        <v>17</v>
      </c>
      <c r="I28" s="6" t="s">
        <v>18</v>
      </c>
      <c r="J28" s="6" t="s">
        <v>19</v>
      </c>
      <c r="K28" s="6" t="s">
        <v>26</v>
      </c>
    </row>
    <row r="29" ht="20" customHeight="1" spans="1:11" x14ac:dyDescent="0.25">
      <c r="A29" s="7">
        <v>1</v>
      </c>
      <c r="B29" s="3"/>
      <c r="C29" s="3"/>
      <c r="D29" s="3"/>
      <c r="E29" s="3"/>
      <c r="F29" s="3"/>
      <c r="G29" s="3"/>
      <c r="H29" s="3"/>
      <c r="I29" s="8"/>
      <c r="J29" s="3"/>
      <c r="K29" s="3"/>
    </row>
    <row r="30" ht="20" customHeight="1" spans="1:11" x14ac:dyDescent="0.25">
      <c r="A30" s="7">
        <v>2</v>
      </c>
      <c r="B30" s="3"/>
      <c r="C30" s="3"/>
      <c r="D30" s="3"/>
      <c r="E30" s="3"/>
      <c r="F30" s="3"/>
      <c r="G30" s="3"/>
      <c r="H30" s="3"/>
      <c r="I30" s="8"/>
      <c r="J30" s="3"/>
      <c r="K30" s="3"/>
    </row>
    <row r="31" ht="20" customHeight="1" spans="1:11" x14ac:dyDescent="0.25">
      <c r="A31" s="7">
        <v>3</v>
      </c>
      <c r="B31" s="3"/>
      <c r="C31" s="3"/>
      <c r="D31" s="3"/>
      <c r="E31" s="3"/>
      <c r="F31" s="3"/>
      <c r="G31" s="3"/>
      <c r="H31" s="3"/>
      <c r="I31" s="8"/>
      <c r="J31" s="3"/>
      <c r="K31" s="3"/>
    </row>
    <row r="32" ht="20" customHeight="1" spans="1:11" x14ac:dyDescent="0.25">
      <c r="A32" s="7">
        <v>4</v>
      </c>
      <c r="B32" s="3"/>
      <c r="C32" s="3"/>
      <c r="D32" s="3"/>
      <c r="E32" s="3"/>
      <c r="F32" s="3"/>
      <c r="G32" s="3"/>
      <c r="H32" s="3"/>
      <c r="I32" s="8"/>
      <c r="J32" s="3"/>
      <c r="K32" s="3"/>
    </row>
    <row r="33" ht="20" customHeight="1" x14ac:dyDescent="0.25"/>
    <row r="34" ht="20" customHeight="1" spans="1:14" x14ac:dyDescent="0.25">
      <c r="A34" s="4" t="s">
        <v>27</v>
      </c>
      <c r="B34" s="4"/>
      <c r="C34" s="4"/>
      <c r="D34" s="4"/>
      <c r="E34" s="4"/>
      <c r="F34" s="4"/>
      <c r="G34" s="4"/>
      <c r="H34" s="4"/>
      <c r="I34" s="4"/>
      <c r="J34" s="4"/>
      <c r="K34" s="4"/>
      <c r="L34" s="4"/>
      <c r="M34" s="4"/>
      <c r="N34" s="4"/>
    </row>
  </sheetData>
  <mergeCells count="16">
    <mergeCell ref="A1:N1"/>
    <mergeCell ref="B2:G2"/>
    <mergeCell ref="I2:N2"/>
    <mergeCell ref="B3:G3"/>
    <mergeCell ref="I3:N3"/>
    <mergeCell ref="A4:N4"/>
    <mergeCell ref="A5:N5"/>
    <mergeCell ref="A6:D6"/>
    <mergeCell ref="E6:F6"/>
    <mergeCell ref="G6:I6"/>
    <mergeCell ref="J6:K6"/>
    <mergeCell ref="L6:N6"/>
    <mergeCell ref="G25:H25"/>
    <mergeCell ref="K25:L25"/>
    <mergeCell ref="A27:N27"/>
    <mergeCell ref="A34:N34"/>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workbookViewId="0" showGridLines="0"/>
  </sheetViews>
  <sheetFormatPr defaultRowHeight="15" outlineLevelRow="0" outlineLevelCol="0" x14ac:dyDescent="55"/>
  <cols>
    <col min="1" max="1" width="5" customWidth="1"/>
    <col min="2" max="2" width="18" customWidth="1"/>
    <col min="4" max="4" width="6" customWidth="1"/>
    <col min="5" max="5" width="26" customWidth="1"/>
    <col min="6" max="6" width="16" customWidth="1"/>
    <col min="7" max="7" width="12" customWidth="1"/>
    <col min="8" max="8" width="10" customWidth="1"/>
    <col min="9" max="9" width="12" customWidth="1"/>
    <col min="10" max="11" width="10" customWidth="1"/>
    <col min="14" max="14" width="18" customWidth="1"/>
  </cols>
  <sheetData>
    <row r="1" ht="28" customHeight="1" spans="1:14" x14ac:dyDescent="0.25">
      <c r="A1" s="1" t="s">
        <v>0</v>
      </c>
      <c r="B1" s="1"/>
      <c r="C1" s="1"/>
      <c r="D1" s="1"/>
      <c r="E1" s="1"/>
      <c r="F1" s="1"/>
      <c r="G1" s="1"/>
      <c r="H1" s="1"/>
      <c r="I1" s="1"/>
      <c r="J1" s="1"/>
      <c r="K1" s="1"/>
      <c r="L1" s="1"/>
      <c r="M1" s="1"/>
      <c r="N1" s="1"/>
    </row>
    <row r="2" ht="20" customHeight="1" spans="1:14" x14ac:dyDescent="0.25">
      <c r="A2" s="2" t="s">
        <v>1</v>
      </c>
      <c r="B2" s="3" t="s">
        <v>28</v>
      </c>
      <c r="C2" s="3"/>
      <c r="D2" s="3"/>
      <c r="E2" s="3"/>
      <c r="F2" s="3"/>
      <c r="G2" s="3"/>
      <c r="H2" s="2" t="s">
        <v>2</v>
      </c>
      <c r="I2" s="3" t="s">
        <v>29</v>
      </c>
      <c r="J2" s="3"/>
      <c r="K2" s="3"/>
      <c r="L2" s="3"/>
      <c r="M2" s="3"/>
      <c r="N2" s="3"/>
    </row>
    <row r="3" ht="20" customHeight="1" spans="1:14" x14ac:dyDescent="0.25">
      <c r="A3" s="2" t="s">
        <v>3</v>
      </c>
      <c r="B3" s="3" t="s">
        <v>30</v>
      </c>
      <c r="C3" s="3"/>
      <c r="D3" s="3"/>
      <c r="E3" s="3"/>
      <c r="F3" s="3"/>
      <c r="G3" s="3"/>
      <c r="H3" s="2" t="s">
        <v>4</v>
      </c>
      <c r="I3" s="3" t="s">
        <v>31</v>
      </c>
      <c r="J3" s="3"/>
      <c r="K3" s="3"/>
      <c r="L3" s="3"/>
      <c r="M3" s="3"/>
      <c r="N3" s="3"/>
    </row>
    <row r="4" ht="20" customHeight="1" spans="1:14" x14ac:dyDescent="0.25">
      <c r="A4" s="4" t="s">
        <v>5</v>
      </c>
      <c r="B4" s="4"/>
      <c r="C4" s="4"/>
      <c r="D4" s="4"/>
      <c r="E4" s="4"/>
      <c r="F4" s="4"/>
      <c r="G4" s="4"/>
      <c r="H4" s="4"/>
      <c r="I4" s="4"/>
      <c r="J4" s="4"/>
      <c r="K4" s="4"/>
      <c r="L4" s="4"/>
      <c r="M4" s="4"/>
      <c r="N4" s="4"/>
    </row>
    <row r="5" ht="20" customHeight="1" spans="1:14" x14ac:dyDescent="0.25">
      <c r="A5" s="5" t="s">
        <v>6</v>
      </c>
      <c r="B5" s="5"/>
      <c r="C5" s="5"/>
      <c r="D5" s="5"/>
      <c r="E5" s="5"/>
      <c r="F5" s="5"/>
      <c r="G5" s="5"/>
      <c r="H5" s="5"/>
      <c r="I5" s="5"/>
      <c r="J5" s="5"/>
      <c r="K5" s="5"/>
      <c r="L5" s="5"/>
      <c r="M5" s="5"/>
      <c r="N5" s="5"/>
    </row>
    <row r="6" ht="20" customHeight="1" spans="1:14" x14ac:dyDescent="0.25">
      <c r="A6" s="2" t="s">
        <v>7</v>
      </c>
      <c r="B6" s="2"/>
      <c r="C6" s="2"/>
      <c r="D6" s="2"/>
      <c r="E6" s="3">
        <v>120000</v>
      </c>
      <c r="F6" s="3"/>
      <c r="G6" s="2" t="s">
        <v>8</v>
      </c>
      <c r="H6" s="2"/>
      <c r="I6" s="2"/>
      <c r="J6" s="3">
        <v>48000</v>
      </c>
      <c r="K6" s="3"/>
      <c r="L6" s="4" t="s">
        <v>9</v>
      </c>
      <c r="M6" s="4"/>
      <c r="N6" s="4"/>
    </row>
    <row r="7" ht="20" customHeight="1" x14ac:dyDescent="0.25"/>
    <row r="8" ht="20" customHeight="1" spans="1:14" x14ac:dyDescent="0.25">
      <c r="A8" s="6" t="s">
        <v>10</v>
      </c>
      <c r="B8" s="6" t="s">
        <v>11</v>
      </c>
      <c r="C8" s="6" t="s">
        <v>12</v>
      </c>
      <c r="D8" s="6" t="s">
        <v>13</v>
      </c>
      <c r="E8" s="6" t="s">
        <v>14</v>
      </c>
      <c r="F8" s="6" t="s">
        <v>15</v>
      </c>
      <c r="G8" s="6" t="s">
        <v>16</v>
      </c>
      <c r="H8" s="6" t="s">
        <v>17</v>
      </c>
      <c r="I8" s="6" t="s">
        <v>18</v>
      </c>
      <c r="J8" s="6" t="s">
        <v>19</v>
      </c>
      <c r="K8" s="6" t="s">
        <v>20</v>
      </c>
      <c r="L8" s="6" t="s">
        <v>21</v>
      </c>
      <c r="M8" s="6" t="s">
        <v>22</v>
      </c>
      <c r="N8" s="6" t="s">
        <v>23</v>
      </c>
    </row>
    <row r="9" ht="20" customHeight="1" spans="1:14" x14ac:dyDescent="0.25">
      <c r="A9" s="7">
        <v>1</v>
      </c>
      <c r="B9" s="3" t="s">
        <v>32</v>
      </c>
      <c r="C9" s="3" t="s">
        <v>33</v>
      </c>
      <c r="D9" s="3"/>
      <c r="E9" s="3" t="s">
        <v>34</v>
      </c>
      <c r="F9" s="3" t="s">
        <v>35</v>
      </c>
      <c r="G9" s="3" t="s">
        <v>36</v>
      </c>
      <c r="H9" s="3" t="s">
        <v>37</v>
      </c>
      <c r="I9" s="8">
        <v>12800</v>
      </c>
      <c r="J9" s="3" t="s">
        <v>38</v>
      </c>
      <c r="K9" s="3" t="s">
        <v>39</v>
      </c>
      <c r="L9" s="9">
        <f>IF(OR(I9="",$E$6=""),"",SUM($I$9:I9)/$E$6)</f>
        <v>0.10666666666666667</v>
      </c>
      <c r="M9" s="9">
        <f>IF(OR(I9="",$J$6="",C9&lt;&gt;"元請"),"",SUMIF($C$9:C9,"元請",$I$9:I9)/$J$6)</f>
        <v>0.26666666666666666</v>
      </c>
      <c r="N9" s="10">
        <f>IF(I9="","",IF(AND(M9&lt;&gt;"",N(M9)&gt;0.7,MAX($M$8:M8)&lt;=0.7),"元請の7割を超えた行",IF(AND(N(L9)&gt;0.7,MAX($L$8:L8)&lt;=0.7),"全体の7割を超えた行",IF(I9&lt;5000,"軽微な工事（500万円未満）",""))))</f>
      </c>
    </row>
    <row r="10" ht="20" customHeight="1" spans="1:14" x14ac:dyDescent="0.25">
      <c r="A10" s="7">
        <v>2</v>
      </c>
      <c r="B10" s="3" t="s">
        <v>40</v>
      </c>
      <c r="C10" s="3" t="s">
        <v>33</v>
      </c>
      <c r="D10" s="3"/>
      <c r="E10" s="3" t="s">
        <v>41</v>
      </c>
      <c r="F10" s="3" t="s">
        <v>42</v>
      </c>
      <c r="G10" s="3" t="s">
        <v>36</v>
      </c>
      <c r="H10" s="3" t="s">
        <v>37</v>
      </c>
      <c r="I10" s="8">
        <v>7600</v>
      </c>
      <c r="J10" s="3" t="s">
        <v>39</v>
      </c>
      <c r="K10" s="3" t="s">
        <v>43</v>
      </c>
      <c r="L10" s="9">
        <f>IF(OR(I10="",$E$6=""),"",SUM($I$9:I10)/$E$6)</f>
        <v>0.17</v>
      </c>
      <c r="M10" s="9">
        <f>IF(OR(I10="",$J$6="",C10&lt;&gt;"元請"),"",SUMIF($C$9:C10,"元請",$I$9:I10)/$J$6)</f>
        <v>0.425</v>
      </c>
      <c r="N10" s="10">
        <f>IF(I10="","",IF(AND(M10&lt;&gt;"",N(M10)&gt;0.7,MAX($M$8:M9)&lt;=0.7),"元請の7割を超えた行",IF(AND(N(L10)&gt;0.7,MAX($L$8:L9)&lt;=0.7),"全体の7割を超えた行",IF(I10&lt;5000,"軽微な工事（500万円未満）",""))))</f>
      </c>
    </row>
    <row r="11" ht="20" customHeight="1" spans="1:14" x14ac:dyDescent="0.25">
      <c r="A11" s="7">
        <v>3</v>
      </c>
      <c r="B11" s="3" t="s">
        <v>44</v>
      </c>
      <c r="C11" s="3" t="s">
        <v>33</v>
      </c>
      <c r="D11" s="3"/>
      <c r="E11" s="3" t="s">
        <v>45</v>
      </c>
      <c r="F11" s="3" t="s">
        <v>46</v>
      </c>
      <c r="G11" s="3" t="s">
        <v>47</v>
      </c>
      <c r="H11" s="3" t="s">
        <v>37</v>
      </c>
      <c r="I11" s="8">
        <v>6900</v>
      </c>
      <c r="J11" s="3" t="s">
        <v>48</v>
      </c>
      <c r="K11" s="3" t="s">
        <v>49</v>
      </c>
      <c r="L11" s="9">
        <f>IF(OR(I11="",$E$6=""),"",SUM($I$9:I11)/$E$6)</f>
        <v>0.2275</v>
      </c>
      <c r="M11" s="9">
        <f>IF(OR(I11="",$J$6="",C11&lt;&gt;"元請"),"",SUMIF($C$9:C11,"元請",$I$9:I11)/$J$6)</f>
        <v>0.56875</v>
      </c>
      <c r="N11" s="10">
        <f>IF(I11="","",IF(AND(M11&lt;&gt;"",N(M11)&gt;0.7,MAX($M$8:M10)&lt;=0.7),"元請の7割を超えた行",IF(AND(N(L11)&gt;0.7,MAX($L$8:L10)&lt;=0.7),"全体の7割を超えた行",IF(I11&lt;5000,"軽微な工事（500万円未満）",""))))</f>
      </c>
    </row>
    <row r="12" ht="20" customHeight="1" spans="1:14" x14ac:dyDescent="0.25">
      <c r="A12" s="7">
        <v>4</v>
      </c>
      <c r="B12" s="3" t="s">
        <v>50</v>
      </c>
      <c r="C12" s="3" t="s">
        <v>33</v>
      </c>
      <c r="D12" s="3"/>
      <c r="E12" s="3" t="s">
        <v>51</v>
      </c>
      <c r="F12" s="3" t="s">
        <v>35</v>
      </c>
      <c r="G12" s="3" t="s">
        <v>47</v>
      </c>
      <c r="H12" s="3" t="s">
        <v>37</v>
      </c>
      <c r="I12" s="8">
        <v>5200</v>
      </c>
      <c r="J12" s="3" t="s">
        <v>52</v>
      </c>
      <c r="K12" s="3" t="s">
        <v>38</v>
      </c>
      <c r="L12" s="9">
        <f>IF(OR(I12="",$E$6=""),"",SUM($I$9:I12)/$E$6)</f>
        <v>0.2708333333333333</v>
      </c>
      <c r="M12" s="9">
        <f>IF(OR(I12="",$J$6="",C12&lt;&gt;"元請"),"",SUMIF($C$9:C12,"元請",$I$9:I12)/$J$6)</f>
        <v>0.6770833333333334</v>
      </c>
      <c r="N12" s="10">
        <f>IF(I12="","",IF(AND(M12&lt;&gt;"",N(M12)&gt;0.7,MAX($M$8:M11)&lt;=0.7),"元請の7割を超えた行",IF(AND(N(L12)&gt;0.7,MAX($L$8:L11)&lt;=0.7),"全体の7割を超えた行",IF(I12&lt;5000,"軽微な工事（500万円未満）",""))))</f>
      </c>
    </row>
    <row r="13" ht="20" customHeight="1" spans="1:14" x14ac:dyDescent="0.25">
      <c r="A13" s="7">
        <v>5</v>
      </c>
      <c r="B13" s="3" t="s">
        <v>53</v>
      </c>
      <c r="C13" s="3" t="s">
        <v>33</v>
      </c>
      <c r="D13" s="3"/>
      <c r="E13" s="3" t="s">
        <v>54</v>
      </c>
      <c r="F13" s="3" t="s">
        <v>55</v>
      </c>
      <c r="G13" s="3" t="s">
        <v>36</v>
      </c>
      <c r="H13" s="3" t="s">
        <v>37</v>
      </c>
      <c r="I13" s="8">
        <v>3600</v>
      </c>
      <c r="J13" s="3" t="s">
        <v>56</v>
      </c>
      <c r="K13" s="3" t="s">
        <v>57</v>
      </c>
      <c r="L13" s="9">
        <f>IF(OR(I13="",$E$6=""),"",SUM($I$9:I13)/$E$6)</f>
        <v>0.30083333333333334</v>
      </c>
      <c r="M13" s="9">
        <f>IF(OR(I13="",$J$6="",C13&lt;&gt;"元請"),"",SUMIF($C$9:C13,"元請",$I$9:I13)/$J$6)</f>
        <v>0.7520833333333333</v>
      </c>
      <c r="N13" s="10" t="str">
        <f>IF(I13="","",IF(AND(M13&lt;&gt;"",N(M13)&gt;0.7,MAX($M$8:M12)&lt;=0.7),"元請の7割を超えた行",IF(AND(N(L13)&gt;0.7,MAX($L$8:L12)&lt;=0.7),"全体の7割を超えた行",IF(I13&lt;5000,"軽微な工事（500万円未満）",""))))</f>
        <v>元請の7割を超えた行</v>
      </c>
    </row>
    <row r="14" ht="20" customHeight="1" spans="1:14" x14ac:dyDescent="0.25">
      <c r="A14" s="7">
        <v>6</v>
      </c>
      <c r="B14" s="3" t="s">
        <v>58</v>
      </c>
      <c r="C14" s="3" t="s">
        <v>59</v>
      </c>
      <c r="D14" s="3"/>
      <c r="E14" s="3" t="s">
        <v>60</v>
      </c>
      <c r="F14" s="3" t="s">
        <v>55</v>
      </c>
      <c r="G14" s="3" t="s">
        <v>36</v>
      </c>
      <c r="H14" s="3" t="s">
        <v>37</v>
      </c>
      <c r="I14" s="8">
        <v>28000</v>
      </c>
      <c r="J14" s="3" t="s">
        <v>52</v>
      </c>
      <c r="K14" s="3" t="s">
        <v>49</v>
      </c>
      <c r="L14" s="9">
        <f>IF(OR(I14="",$E$6=""),"",SUM($I$9:I14)/$E$6)</f>
        <v>0.5341666666666667</v>
      </c>
      <c r="M14" s="9">
        <f>IF(OR(I14="",$J$6="",C14&lt;&gt;"元請"),"",SUMIF($C$9:C14,"元請",$I$9:I14)/$J$6)</f>
      </c>
      <c r="N14" s="10">
        <f>IF(I14="","",IF(AND(M14&lt;&gt;"",N(M14)&gt;0.7,MAX($M$8:M13)&lt;=0.7),"元請の7割を超えた行",IF(AND(N(L14)&gt;0.7,MAX($L$8:L13)&lt;=0.7),"全体の7割を超えた行",IF(I14&lt;5000,"軽微な工事（500万円未満）",""))))</f>
      </c>
    </row>
    <row r="15" ht="20" customHeight="1" spans="1:14" x14ac:dyDescent="0.25">
      <c r="A15" s="7">
        <v>7</v>
      </c>
      <c r="B15" s="3" t="s">
        <v>58</v>
      </c>
      <c r="C15" s="3" t="s">
        <v>59</v>
      </c>
      <c r="D15" s="3"/>
      <c r="E15" s="3" t="s">
        <v>61</v>
      </c>
      <c r="F15" s="3" t="s">
        <v>62</v>
      </c>
      <c r="G15" s="3" t="s">
        <v>47</v>
      </c>
      <c r="H15" s="3" t="s">
        <v>37</v>
      </c>
      <c r="I15" s="8">
        <v>15500</v>
      </c>
      <c r="J15" s="3" t="s">
        <v>63</v>
      </c>
      <c r="K15" s="3" t="s">
        <v>64</v>
      </c>
      <c r="L15" s="9">
        <f>IF(OR(I15="",$E$6=""),"",SUM($I$9:I15)/$E$6)</f>
        <v>0.6633333333333333</v>
      </c>
      <c r="M15" s="9">
        <f>IF(OR(I15="",$J$6="",C15&lt;&gt;"元請"),"",SUMIF($C$9:C15,"元請",$I$9:I15)/$J$6)</f>
      </c>
      <c r="N15" s="10">
        <f>IF(I15="","",IF(AND(M15&lt;&gt;"",N(M15)&gt;0.7,MAX($M$8:M14)&lt;=0.7),"元請の7割を超えた行",IF(AND(N(L15)&gt;0.7,MAX($L$8:L14)&lt;=0.7),"全体の7割を超えた行",IF(I15&lt;5000,"軽微な工事（500万円未満）",""))))</f>
      </c>
    </row>
    <row r="16" ht="20" customHeight="1" spans="1:14" x14ac:dyDescent="0.25">
      <c r="A16" s="7">
        <v>8</v>
      </c>
      <c r="B16" s="3" t="s">
        <v>65</v>
      </c>
      <c r="C16" s="3" t="s">
        <v>59</v>
      </c>
      <c r="D16" s="3"/>
      <c r="E16" s="3" t="s">
        <v>66</v>
      </c>
      <c r="F16" s="3" t="s">
        <v>67</v>
      </c>
      <c r="G16" s="3" t="s">
        <v>47</v>
      </c>
      <c r="H16" s="3" t="s">
        <v>37</v>
      </c>
      <c r="I16" s="8">
        <v>6400</v>
      </c>
      <c r="J16" s="3" t="s">
        <v>68</v>
      </c>
      <c r="K16" s="3" t="s">
        <v>56</v>
      </c>
      <c r="L16" s="9">
        <f>IF(OR(I16="",$E$6=""),"",SUM($I$9:I16)/$E$6)</f>
        <v>0.7166666666666667</v>
      </c>
      <c r="M16" s="9">
        <f>IF(OR(I16="",$J$6="",C16&lt;&gt;"元請"),"",SUMIF($C$9:C16,"元請",$I$9:I16)/$J$6)</f>
      </c>
      <c r="N16" s="10" t="str">
        <f>IF(I16="","",IF(AND(M16&lt;&gt;"",N(M16)&gt;0.7,MAX($M$8:M15)&lt;=0.7),"元請の7割を超えた行",IF(AND(N(L16)&gt;0.7,MAX($L$8:L15)&lt;=0.7),"全体の7割を超えた行",IF(I16&lt;5000,"軽微な工事（500万円未満）",""))))</f>
        <v>全体の7割を超えた行</v>
      </c>
    </row>
    <row r="17" ht="20" customHeight="1" spans="1:14" x14ac:dyDescent="0.25">
      <c r="A17" s="7">
        <v>9</v>
      </c>
      <c r="B17" s="3"/>
      <c r="C17" s="3"/>
      <c r="D17" s="3"/>
      <c r="E17" s="3"/>
      <c r="F17" s="3"/>
      <c r="G17" s="3"/>
      <c r="H17" s="3"/>
      <c r="I17" s="8"/>
      <c r="J17" s="3"/>
      <c r="K17" s="3"/>
      <c r="L17" s="9">
        <f>IF(OR(I17="",$E$6=""),"",SUM($I$9:I17)/$E$6)</f>
      </c>
      <c r="M17" s="9">
        <f>IF(OR(I17="",$J$6="",C17&lt;&gt;"元請"),"",SUMIF($C$9:C17,"元請",$I$9:I17)/$J$6)</f>
      </c>
      <c r="N17" s="10">
        <f>IF(I17="","",IF(AND(M17&lt;&gt;"",N(M17)&gt;0.7,MAX($M$8:M16)&lt;=0.7),"元請の7割を超えた行",IF(AND(N(L17)&gt;0.7,MAX($L$8:L16)&lt;=0.7),"全体の7割を超えた行",IF(I17&lt;5000,"軽微な工事（500万円未満）",""))))</f>
      </c>
    </row>
    <row r="18" ht="20" customHeight="1" spans="1:14" x14ac:dyDescent="0.25">
      <c r="A18" s="7">
        <v>10</v>
      </c>
      <c r="B18" s="3"/>
      <c r="C18" s="3"/>
      <c r="D18" s="3"/>
      <c r="E18" s="3"/>
      <c r="F18" s="3"/>
      <c r="G18" s="3"/>
      <c r="H18" s="3"/>
      <c r="I18" s="8"/>
      <c r="J18" s="3"/>
      <c r="K18" s="3"/>
      <c r="L18" s="9">
        <f>IF(OR(I18="",$E$6=""),"",SUM($I$9:I18)/$E$6)</f>
      </c>
      <c r="M18" s="9">
        <f>IF(OR(I18="",$J$6="",C18&lt;&gt;"元請"),"",SUMIF($C$9:C18,"元請",$I$9:I18)/$J$6)</f>
      </c>
      <c r="N18" s="10">
        <f>IF(I18="","",IF(AND(M18&lt;&gt;"",N(M18)&gt;0.7,MAX($M$8:M17)&lt;=0.7),"元請の7割を超えた行",IF(AND(N(L18)&gt;0.7,MAX($L$8:L17)&lt;=0.7),"全体の7割を超えた行",IF(I18&lt;5000,"軽微な工事（500万円未満）",""))))</f>
      </c>
    </row>
    <row r="19" ht="20" customHeight="1" spans="1:14" x14ac:dyDescent="0.25">
      <c r="A19" s="7">
        <v>11</v>
      </c>
      <c r="B19" s="3"/>
      <c r="C19" s="3"/>
      <c r="D19" s="3"/>
      <c r="E19" s="3"/>
      <c r="F19" s="3"/>
      <c r="G19" s="3"/>
      <c r="H19" s="3"/>
      <c r="I19" s="8"/>
      <c r="J19" s="3"/>
      <c r="K19" s="3"/>
      <c r="L19" s="9">
        <f>IF(OR(I19="",$E$6=""),"",SUM($I$9:I19)/$E$6)</f>
      </c>
      <c r="M19" s="9">
        <f>IF(OR(I19="",$J$6="",C19&lt;&gt;"元請"),"",SUMIF($C$9:C19,"元請",$I$9:I19)/$J$6)</f>
      </c>
      <c r="N19" s="10">
        <f>IF(I19="","",IF(AND(M19&lt;&gt;"",N(M19)&gt;0.7,MAX($M$8:M18)&lt;=0.7),"元請の7割を超えた行",IF(AND(N(L19)&gt;0.7,MAX($L$8:L18)&lt;=0.7),"全体の7割を超えた行",IF(I19&lt;5000,"軽微な工事（500万円未満）",""))))</f>
      </c>
    </row>
    <row r="20" ht="20" customHeight="1" spans="1:14" x14ac:dyDescent="0.25">
      <c r="A20" s="7">
        <v>12</v>
      </c>
      <c r="B20" s="3"/>
      <c r="C20" s="3"/>
      <c r="D20" s="3"/>
      <c r="E20" s="3"/>
      <c r="F20" s="3"/>
      <c r="G20" s="3"/>
      <c r="H20" s="3"/>
      <c r="I20" s="8"/>
      <c r="J20" s="3"/>
      <c r="K20" s="3"/>
      <c r="L20" s="9">
        <f>IF(OR(I20="",$E$6=""),"",SUM($I$9:I20)/$E$6)</f>
      </c>
      <c r="M20" s="9">
        <f>IF(OR(I20="",$J$6="",C20&lt;&gt;"元請"),"",SUMIF($C$9:C20,"元請",$I$9:I20)/$J$6)</f>
      </c>
      <c r="N20" s="10">
        <f>IF(I20="","",IF(AND(M20&lt;&gt;"",N(M20)&gt;0.7,MAX($M$8:M19)&lt;=0.7),"元請の7割を超えた行",IF(AND(N(L20)&gt;0.7,MAX($L$8:L19)&lt;=0.7),"全体の7割を超えた行",IF(I20&lt;5000,"軽微な工事（500万円未満）",""))))</f>
      </c>
    </row>
    <row r="21" ht="20" customHeight="1" spans="1:14" x14ac:dyDescent="0.25">
      <c r="A21" s="7">
        <v>13</v>
      </c>
      <c r="B21" s="3"/>
      <c r="C21" s="3"/>
      <c r="D21" s="3"/>
      <c r="E21" s="3"/>
      <c r="F21" s="3"/>
      <c r="G21" s="3"/>
      <c r="H21" s="3"/>
      <c r="I21" s="8"/>
      <c r="J21" s="3"/>
      <c r="K21" s="3"/>
      <c r="L21" s="9">
        <f>IF(OR(I21="",$E$6=""),"",SUM($I$9:I21)/$E$6)</f>
      </c>
      <c r="M21" s="9">
        <f>IF(OR(I21="",$J$6="",C21&lt;&gt;"元請"),"",SUMIF($C$9:C21,"元請",$I$9:I21)/$J$6)</f>
      </c>
      <c r="N21" s="10">
        <f>IF(I21="","",IF(AND(M21&lt;&gt;"",N(M21)&gt;0.7,MAX($M$8:M20)&lt;=0.7),"元請の7割を超えた行",IF(AND(N(L21)&gt;0.7,MAX($L$8:L20)&lt;=0.7),"全体の7割を超えた行",IF(I21&lt;5000,"軽微な工事（500万円未満）",""))))</f>
      </c>
    </row>
    <row r="22" ht="20" customHeight="1" spans="1:14" x14ac:dyDescent="0.25">
      <c r="A22" s="7">
        <v>14</v>
      </c>
      <c r="B22" s="3"/>
      <c r="C22" s="3"/>
      <c r="D22" s="3"/>
      <c r="E22" s="3"/>
      <c r="F22" s="3"/>
      <c r="G22" s="3"/>
      <c r="H22" s="3"/>
      <c r="I22" s="8"/>
      <c r="J22" s="3"/>
      <c r="K22" s="3"/>
      <c r="L22" s="9">
        <f>IF(OR(I22="",$E$6=""),"",SUM($I$9:I22)/$E$6)</f>
      </c>
      <c r="M22" s="9">
        <f>IF(OR(I22="",$J$6="",C22&lt;&gt;"元請"),"",SUMIF($C$9:C22,"元請",$I$9:I22)/$J$6)</f>
      </c>
      <c r="N22" s="10">
        <f>IF(I22="","",IF(AND(M22&lt;&gt;"",N(M22)&gt;0.7,MAX($M$8:M21)&lt;=0.7),"元請の7割を超えた行",IF(AND(N(L22)&gt;0.7,MAX($L$8:L21)&lt;=0.7),"全体の7割を超えた行",IF(I22&lt;5000,"軽微な工事（500万円未満）",""))))</f>
      </c>
    </row>
    <row r="23" ht="20" customHeight="1" spans="1:14" x14ac:dyDescent="0.25">
      <c r="A23" s="7">
        <v>15</v>
      </c>
      <c r="B23" s="3"/>
      <c r="C23" s="3"/>
      <c r="D23" s="3"/>
      <c r="E23" s="3"/>
      <c r="F23" s="3"/>
      <c r="G23" s="3"/>
      <c r="H23" s="3"/>
      <c r="I23" s="8"/>
      <c r="J23" s="3"/>
      <c r="K23" s="3"/>
      <c r="L23" s="9">
        <f>IF(OR(I23="",$E$6=""),"",SUM($I$9:I23)/$E$6)</f>
      </c>
      <c r="M23" s="9">
        <f>IF(OR(I23="",$J$6="",C23&lt;&gt;"元請"),"",SUMIF($C$9:C23,"元請",$I$9:I23)/$J$6)</f>
      </c>
      <c r="N23" s="10">
        <f>IF(I23="","",IF(AND(M23&lt;&gt;"",N(M23)&gt;0.7,MAX($M$8:M22)&lt;=0.7),"元請の7割を超えた行",IF(AND(N(L23)&gt;0.7,MAX($L$8:L22)&lt;=0.7),"全体の7割を超えた行",IF(I23&lt;5000,"軽微な工事（500万円未満）",""))))</f>
      </c>
    </row>
    <row r="24" ht="20" customHeight="1" spans="1:14" x14ac:dyDescent="0.25">
      <c r="A24" s="7">
        <v>16</v>
      </c>
      <c r="B24" s="3"/>
      <c r="C24" s="3"/>
      <c r="D24" s="3"/>
      <c r="E24" s="3"/>
      <c r="F24" s="3"/>
      <c r="G24" s="3"/>
      <c r="H24" s="3"/>
      <c r="I24" s="8"/>
      <c r="J24" s="3"/>
      <c r="K24" s="3"/>
      <c r="L24" s="9">
        <f>IF(OR(I24="",$E$6=""),"",SUM($I$9:I24)/$E$6)</f>
      </c>
      <c r="M24" s="9">
        <f>IF(OR(I24="",$J$6="",C24&lt;&gt;"元請"),"",SUMIF($C$9:C24,"元請",$I$9:I24)/$J$6)</f>
      </c>
      <c r="N24" s="10">
        <f>IF(I24="","",IF(AND(M24&lt;&gt;"",N(M24)&gt;0.7,MAX($M$8:M23)&lt;=0.7),"元請の7割を超えた行",IF(AND(N(L24)&gt;0.7,MAX($L$8:L23)&lt;=0.7),"全体の7割を超えた行",IF(I24&lt;5000,"軽微な工事（500万円未満）",""))))</f>
      </c>
    </row>
    <row r="25" ht="20" customHeight="1" spans="7:13" x14ac:dyDescent="0.25">
      <c r="G25" s="2" t="s">
        <v>24</v>
      </c>
      <c r="H25" s="2"/>
      <c r="I25" s="8">
        <f>SUM(I9:I24)</f>
        <v>86000</v>
      </c>
      <c r="J25" s="10" t="str">
        <f>COUNT(I9:I24)&amp;"件"</f>
        <v>8件</v>
      </c>
      <c r="K25" s="10" t="str">
        <f>"うち元請 "&amp;TEXT(SUMIF(C9:C24,"元請",I9:I24),"#,##0")</f>
        <v>うち元請 36,100</v>
      </c>
      <c r="L25" s="10"/>
      <c r="M25" s="10"/>
    </row>
    <row r="26" ht="20" customHeight="1" x14ac:dyDescent="0.25"/>
    <row r="27" ht="20" customHeight="1" spans="1:14" x14ac:dyDescent="0.25">
      <c r="A27" s="5" t="s">
        <v>25</v>
      </c>
      <c r="B27" s="5"/>
      <c r="C27" s="5"/>
      <c r="D27" s="5"/>
      <c r="E27" s="5"/>
      <c r="F27" s="5"/>
      <c r="G27" s="5"/>
      <c r="H27" s="5"/>
      <c r="I27" s="5"/>
      <c r="J27" s="5"/>
      <c r="K27" s="5"/>
      <c r="L27" s="5"/>
      <c r="M27" s="5"/>
      <c r="N27" s="5"/>
    </row>
    <row r="28" ht="20" customHeight="1" spans="1:11" x14ac:dyDescent="0.25">
      <c r="A28" s="6" t="s">
        <v>10</v>
      </c>
      <c r="B28" s="6" t="s">
        <v>11</v>
      </c>
      <c r="C28" s="6" t="s">
        <v>12</v>
      </c>
      <c r="D28" s="6" t="s">
        <v>13</v>
      </c>
      <c r="E28" s="6" t="s">
        <v>14</v>
      </c>
      <c r="F28" s="6" t="s">
        <v>15</v>
      </c>
      <c r="G28" s="6" t="s">
        <v>16</v>
      </c>
      <c r="H28" s="6" t="s">
        <v>17</v>
      </c>
      <c r="I28" s="6" t="s">
        <v>18</v>
      </c>
      <c r="J28" s="6" t="s">
        <v>19</v>
      </c>
      <c r="K28" s="6" t="s">
        <v>26</v>
      </c>
    </row>
    <row r="29" ht="20" customHeight="1" spans="1:11" x14ac:dyDescent="0.25">
      <c r="A29" s="7">
        <v>1</v>
      </c>
      <c r="B29" s="3" t="s">
        <v>58</v>
      </c>
      <c r="C29" s="3" t="s">
        <v>59</v>
      </c>
      <c r="D29" s="3"/>
      <c r="E29" s="3" t="s">
        <v>69</v>
      </c>
      <c r="F29" s="3" t="s">
        <v>55</v>
      </c>
      <c r="G29" s="3" t="s">
        <v>36</v>
      </c>
      <c r="H29" s="3" t="s">
        <v>37</v>
      </c>
      <c r="I29" s="8">
        <v>21000</v>
      </c>
      <c r="J29" s="3" t="s">
        <v>56</v>
      </c>
      <c r="K29" s="3" t="s">
        <v>70</v>
      </c>
    </row>
    <row r="30" ht="20" customHeight="1" spans="1:11" x14ac:dyDescent="0.25">
      <c r="A30" s="7">
        <v>2</v>
      </c>
      <c r="B30" s="3"/>
      <c r="C30" s="3"/>
      <c r="D30" s="3"/>
      <c r="E30" s="3"/>
      <c r="F30" s="3"/>
      <c r="G30" s="3"/>
      <c r="H30" s="3"/>
      <c r="I30" s="8"/>
      <c r="J30" s="3"/>
      <c r="K30" s="3"/>
    </row>
    <row r="31" ht="20" customHeight="1" spans="1:11" x14ac:dyDescent="0.25">
      <c r="A31" s="7">
        <v>3</v>
      </c>
      <c r="B31" s="3"/>
      <c r="C31" s="3"/>
      <c r="D31" s="3"/>
      <c r="E31" s="3"/>
      <c r="F31" s="3"/>
      <c r="G31" s="3"/>
      <c r="H31" s="3"/>
      <c r="I31" s="8"/>
      <c r="J31" s="3"/>
      <c r="K31" s="3"/>
    </row>
    <row r="32" ht="20" customHeight="1" spans="1:11" x14ac:dyDescent="0.25">
      <c r="A32" s="7">
        <v>4</v>
      </c>
      <c r="B32" s="3"/>
      <c r="C32" s="3"/>
      <c r="D32" s="3"/>
      <c r="E32" s="3"/>
      <c r="F32" s="3"/>
      <c r="G32" s="3"/>
      <c r="H32" s="3"/>
      <c r="I32" s="8"/>
      <c r="J32" s="3"/>
      <c r="K32" s="3"/>
    </row>
    <row r="33" ht="20" customHeight="1" x14ac:dyDescent="0.25"/>
    <row r="34" ht="20" customHeight="1" spans="1:14" x14ac:dyDescent="0.25">
      <c r="A34" s="4" t="s">
        <v>27</v>
      </c>
      <c r="B34" s="4"/>
      <c r="C34" s="4"/>
      <c r="D34" s="4"/>
      <c r="E34" s="4"/>
      <c r="F34" s="4"/>
      <c r="G34" s="4"/>
      <c r="H34" s="4"/>
      <c r="I34" s="4"/>
      <c r="J34" s="4"/>
      <c r="K34" s="4"/>
      <c r="L34" s="4"/>
      <c r="M34" s="4"/>
      <c r="N34" s="4"/>
    </row>
  </sheetData>
  <mergeCells count="16">
    <mergeCell ref="A1:N1"/>
    <mergeCell ref="B2:G2"/>
    <mergeCell ref="I2:N2"/>
    <mergeCell ref="B3:G3"/>
    <mergeCell ref="I3:N3"/>
    <mergeCell ref="A4:N4"/>
    <mergeCell ref="A5:N5"/>
    <mergeCell ref="A6:D6"/>
    <mergeCell ref="E6:F6"/>
    <mergeCell ref="G6:I6"/>
    <mergeCell ref="J6:K6"/>
    <mergeCell ref="L6:N6"/>
    <mergeCell ref="G25:H25"/>
    <mergeCell ref="K25:L25"/>
    <mergeCell ref="A27:N27"/>
    <mergeCell ref="A34:N34"/>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71</v>
      </c>
      <c r="B1" s="1"/>
    </row>
    <row r="2" ht="20" customHeight="1" spans="1:2" x14ac:dyDescent="0.25">
      <c r="A2" s="2" t="s">
        <v>72</v>
      </c>
      <c r="B2" s="10" t="s">
        <v>73</v>
      </c>
    </row>
    <row r="3" ht="20" customHeight="1" spans="1:2" x14ac:dyDescent="0.25">
      <c r="A3" s="2" t="s">
        <v>74</v>
      </c>
      <c r="B3" s="10" t="s">
        <v>75</v>
      </c>
    </row>
    <row r="4" ht="20" customHeight="1" spans="1:2" x14ac:dyDescent="0.25">
      <c r="A4" s="2" t="s">
        <v>76</v>
      </c>
      <c r="B4" s="10" t="s">
        <v>77</v>
      </c>
    </row>
    <row r="5" ht="20" customHeight="1" spans="1:2" x14ac:dyDescent="0.25">
      <c r="A5" s="2" t="s">
        <v>78</v>
      </c>
      <c r="B5" s="10" t="s">
        <v>79</v>
      </c>
    </row>
    <row r="6" ht="20" customHeight="1" spans="1:2" x14ac:dyDescent="0.25">
      <c r="A6" s="2" t="s">
        <v>80</v>
      </c>
      <c r="B6" s="10" t="s">
        <v>81</v>
      </c>
    </row>
    <row r="7" ht="20" customHeight="1" spans="1:2" x14ac:dyDescent="0.25">
      <c r="A7" s="2" t="s">
        <v>82</v>
      </c>
      <c r="B7" s="10" t="s">
        <v>83</v>
      </c>
    </row>
    <row r="8" ht="20" customHeight="1" spans="1:2" x14ac:dyDescent="0.25">
      <c r="A8" s="2" t="s">
        <v>84</v>
      </c>
      <c r="B8" s="10" t="s">
        <v>85</v>
      </c>
    </row>
    <row r="9" ht="20" customHeight="1" spans="1:2" x14ac:dyDescent="0.25">
      <c r="A9" s="2" t="s">
        <v>86</v>
      </c>
      <c r="B9" s="10" t="s">
        <v>87</v>
      </c>
    </row>
    <row r="10" ht="20" customHeight="1" spans="1:2" x14ac:dyDescent="0.25">
      <c r="A10" s="2" t="s">
        <v>88</v>
      </c>
      <c r="B10" s="10" t="s">
        <v>89</v>
      </c>
    </row>
    <row r="11" ht="20" customHeight="1" spans="1:2" x14ac:dyDescent="0.25">
      <c r="A11" s="2" t="s">
        <v>90</v>
      </c>
      <c r="B11" s="10" t="s">
        <v>91</v>
      </c>
    </row>
    <row r="12" ht="20" customHeight="1" spans="1:2" x14ac:dyDescent="0.25">
      <c r="A12" s="2" t="s">
        <v>92</v>
      </c>
      <c r="B12" s="10" t="s">
        <v>93</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許可フクロウ（FUKULO／合同会社商陣）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